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urphy Higgins\2017 Edition\SM\Ch 3\"/>
    </mc:Choice>
  </mc:AlternateContent>
  <bookViews>
    <workbookView xWindow="0" yWindow="0" windowWidth="28800" windowHeight="12435"/>
  </bookViews>
  <sheets>
    <sheet name="Answer" sheetId="1" r:id="rId1"/>
    <sheet name="Sheet3" sheetId="3" r:id="rId2"/>
  </sheets>
  <definedNames>
    <definedName name="_xlnm.Print_Area" localSheetId="0">Answer!$B$1:$C$28</definedName>
  </definedNames>
  <calcPr calcId="152511"/>
</workbook>
</file>

<file path=xl/calcChain.xml><?xml version="1.0" encoding="utf-8"?>
<calcChain xmlns="http://schemas.openxmlformats.org/spreadsheetml/2006/main">
  <c r="C10" i="1" l="1"/>
  <c r="C12" i="1"/>
  <c r="C7" i="1"/>
  <c r="C21" i="1"/>
  <c r="C11" i="1"/>
  <c r="C13" i="1"/>
  <c r="C19" i="1"/>
  <c r="C14" i="1"/>
  <c r="C15" i="1" s="1"/>
  <c r="C22" i="1"/>
  <c r="C20" i="1" s="1"/>
  <c r="C23" i="1" s="1"/>
</calcChain>
</file>

<file path=xl/sharedStrings.xml><?xml version="1.0" encoding="utf-8"?>
<sst xmlns="http://schemas.openxmlformats.org/spreadsheetml/2006/main" count="24" uniqueCount="24">
  <si>
    <t>Input Area:</t>
  </si>
  <si>
    <t>Pension</t>
  </si>
  <si>
    <t>Interest &amp; Dividends</t>
  </si>
  <si>
    <t>Tax-free Interest</t>
  </si>
  <si>
    <t>Social Security</t>
  </si>
  <si>
    <t>Gross Income</t>
  </si>
  <si>
    <t>Income other than Social Security</t>
  </si>
  <si>
    <t>One-half of Social Security Benefits</t>
  </si>
  <si>
    <t>Filing Status</t>
  </si>
  <si>
    <t>Modified Adjusted Gross Income</t>
  </si>
  <si>
    <t>Base Amount</t>
  </si>
  <si>
    <t>Excess Over Base Amount</t>
  </si>
  <si>
    <t>Phase I Calculation</t>
  </si>
  <si>
    <t>Phase II Social Security Maximum</t>
  </si>
  <si>
    <t>Phase II Social Security Calculation</t>
  </si>
  <si>
    <t>Taxable Amount Social Security Income</t>
  </si>
  <si>
    <t>Phase I Taxable Amount of Social Security</t>
  </si>
  <si>
    <t>Adjusted Gross Income</t>
  </si>
  <si>
    <t>M</t>
  </si>
  <si>
    <t>Adjusted Gross Income","Phase II Calculation")</t>
  </si>
  <si>
    <t>"=IF(C2="m",IF(C7&lt;=44000,(C7+C15-C6-C5),</t>
  </si>
  <si>
    <t>(C7+C23-C6-C5)))</t>
  </si>
  <si>
    <t>(C7+C23-C6-C5)),IF(C7&lt;=34000,</t>
  </si>
  <si>
    <t>"=IF(C12&lt;=44000,"Phase II Calculation Not Applicable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</si>
</sst>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Fill="1" applyBorder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/>
    <xf numFmtId="164" fontId="3" fillId="0" borderId="4" xfId="2" applyNumberFormat="1" applyFont="1" applyFill="1" applyBorder="1" applyAlignment="1">
      <alignment wrapText="1"/>
    </xf>
    <xf numFmtId="165" fontId="3" fillId="0" borderId="4" xfId="1" applyNumberFormat="1" applyFont="1" applyFill="1" applyBorder="1" applyAlignment="1">
      <alignment wrapText="1"/>
    </xf>
    <xf numFmtId="165" fontId="4" fillId="0" borderId="4" xfId="1" applyNumberFormat="1" applyFont="1" applyFill="1" applyBorder="1" applyAlignment="1">
      <alignment wrapText="1"/>
    </xf>
    <xf numFmtId="0" fontId="2" fillId="0" borderId="5" xfId="0" applyFont="1" applyFill="1" applyBorder="1"/>
    <xf numFmtId="164" fontId="2" fillId="0" borderId="6" xfId="2" applyNumberFormat="1" applyFont="1" applyFill="1" applyBorder="1" applyAlignment="1">
      <alignment wrapText="1"/>
    </xf>
    <xf numFmtId="0" fontId="3" fillId="0" borderId="0" xfId="0" applyFont="1" applyFill="1"/>
    <xf numFmtId="164" fontId="3" fillId="0" borderId="0" xfId="0" applyNumberFormat="1" applyFont="1" applyFill="1" applyAlignment="1">
      <alignment wrapText="1"/>
    </xf>
    <xf numFmtId="165" fontId="5" fillId="0" borderId="0" xfId="1" applyNumberFormat="1" applyFont="1" applyFill="1" applyAlignment="1">
      <alignment wrapText="1"/>
    </xf>
    <xf numFmtId="164" fontId="3" fillId="0" borderId="0" xfId="0" applyNumberFormat="1" applyFont="1" applyAlignment="1">
      <alignment wrapText="1"/>
    </xf>
    <xf numFmtId="165" fontId="5" fillId="0" borderId="0" xfId="1" applyNumberFormat="1" applyFont="1" applyAlignment="1">
      <alignment wrapText="1"/>
    </xf>
    <xf numFmtId="164" fontId="3" fillId="0" borderId="0" xfId="0" applyNumberFormat="1" applyFont="1" applyAlignment="1">
      <alignment horizontal="center" wrapText="1"/>
    </xf>
    <xf numFmtId="0" fontId="2" fillId="0" borderId="0" xfId="0" applyFont="1"/>
    <xf numFmtId="165" fontId="2" fillId="0" borderId="0" xfId="1" applyNumberFormat="1" applyFont="1" applyAlignment="1">
      <alignment horizontal="left" wrapText="1"/>
    </xf>
    <xf numFmtId="164" fontId="3" fillId="0" borderId="0" xfId="2" applyNumberFormat="1" applyFont="1" applyAlignment="1">
      <alignment wrapText="1"/>
    </xf>
    <xf numFmtId="165" fontId="3" fillId="0" borderId="0" xfId="1" applyNumberFormat="1" applyFont="1" applyAlignment="1">
      <alignment wrapText="1"/>
    </xf>
    <xf numFmtId="164" fontId="3" fillId="0" borderId="0" xfId="2" applyNumberFormat="1" applyFont="1"/>
    <xf numFmtId="164" fontId="2" fillId="0" borderId="0" xfId="2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7"/>
  <sheetViews>
    <sheetView showFormulas="1" tabSelected="1" workbookViewId="0">
      <selection activeCell="B1" sqref="B1"/>
    </sheetView>
  </sheetViews>
  <sheetFormatPr defaultRowHeight="12.75" x14ac:dyDescent="0.2"/>
  <cols>
    <col min="1" max="1" width="1.7109375" customWidth="1"/>
    <col min="2" max="2" width="25.42578125" customWidth="1"/>
    <col min="3" max="3" width="22.7109375" style="1" customWidth="1"/>
    <col min="4" max="4" width="18.42578125" style="1" customWidth="1"/>
    <col min="5" max="5" width="18.28515625" customWidth="1"/>
  </cols>
  <sheetData>
    <row r="1" spans="2:5" ht="13.5" thickBot="1" x14ac:dyDescent="0.25">
      <c r="B1" s="2" t="s">
        <v>0</v>
      </c>
      <c r="C1" s="3"/>
      <c r="D1" s="4"/>
      <c r="E1" s="5"/>
    </row>
    <row r="2" spans="2:5" ht="13.5" thickTop="1" x14ac:dyDescent="0.2">
      <c r="B2" s="6" t="s">
        <v>8</v>
      </c>
      <c r="C2" s="7" t="s">
        <v>18</v>
      </c>
      <c r="D2" s="4"/>
      <c r="E2" s="5"/>
    </row>
    <row r="3" spans="2:5" x14ac:dyDescent="0.2">
      <c r="B3" s="8" t="s">
        <v>1</v>
      </c>
      <c r="C3" s="9">
        <v>30000</v>
      </c>
      <c r="D3" s="4"/>
      <c r="E3" s="5"/>
    </row>
    <row r="4" spans="2:5" x14ac:dyDescent="0.2">
      <c r="B4" s="8" t="s">
        <v>2</v>
      </c>
      <c r="C4" s="10">
        <v>10000</v>
      </c>
      <c r="D4" s="4"/>
      <c r="E4" s="5"/>
    </row>
    <row r="5" spans="2:5" x14ac:dyDescent="0.2">
      <c r="B5" s="8" t="s">
        <v>3</v>
      </c>
      <c r="C5" s="10">
        <v>0</v>
      </c>
      <c r="D5" s="4"/>
      <c r="E5" s="5"/>
    </row>
    <row r="6" spans="2:5" x14ac:dyDescent="0.2">
      <c r="B6" s="8" t="s">
        <v>4</v>
      </c>
      <c r="C6" s="11">
        <v>12000</v>
      </c>
      <c r="D6" s="4"/>
      <c r="E6" s="5"/>
    </row>
    <row r="7" spans="2:5" ht="13.5" thickBot="1" x14ac:dyDescent="0.25">
      <c r="B7" s="12" t="s">
        <v>5</v>
      </c>
      <c r="C7" s="13">
        <f>SUM(C3:C6)</f>
        <v>52000</v>
      </c>
      <c r="D7" s="4"/>
      <c r="E7" s="5"/>
    </row>
    <row r="8" spans="2:5" ht="13.5" thickTop="1" x14ac:dyDescent="0.2">
      <c r="B8" s="14"/>
      <c r="C8" s="3"/>
      <c r="D8" s="4"/>
      <c r="E8" s="5"/>
    </row>
    <row r="9" spans="2:5" x14ac:dyDescent="0.2">
      <c r="B9" s="2" t="s">
        <v>12</v>
      </c>
      <c r="C9" s="3"/>
      <c r="D9" s="4"/>
      <c r="E9" s="5"/>
    </row>
    <row r="10" spans="2:5" x14ac:dyDescent="0.2">
      <c r="B10" s="14" t="s">
        <v>6</v>
      </c>
      <c r="C10" s="15">
        <f>SUM(C3:C5)</f>
        <v>40000</v>
      </c>
      <c r="D10" s="4"/>
      <c r="E10" s="5"/>
    </row>
    <row r="11" spans="2:5" ht="15" x14ac:dyDescent="0.35">
      <c r="B11" s="14" t="s">
        <v>7</v>
      </c>
      <c r="C11" s="16">
        <f>C6*0.5</f>
        <v>6000</v>
      </c>
      <c r="D11" s="4"/>
      <c r="E11" s="5"/>
    </row>
    <row r="12" spans="2:5" x14ac:dyDescent="0.2">
      <c r="B12" s="5" t="s">
        <v>9</v>
      </c>
      <c r="C12" s="17">
        <f>SUM(C10:C11)</f>
        <v>46000</v>
      </c>
      <c r="D12" s="4"/>
      <c r="E12" s="5"/>
    </row>
    <row r="13" spans="2:5" ht="15" x14ac:dyDescent="0.35">
      <c r="B13" s="5" t="s">
        <v>10</v>
      </c>
      <c r="C13" s="18">
        <f>IF(C2="M",32000,25000)</f>
        <v>32000</v>
      </c>
      <c r="D13" s="4"/>
      <c r="E13" s="5"/>
    </row>
    <row r="14" spans="2:5" x14ac:dyDescent="0.2">
      <c r="B14" s="5" t="s">
        <v>11</v>
      </c>
      <c r="C14" s="19">
        <f>IF((C12-C13)&lt;0,0,(C12-C13))</f>
        <v>14000</v>
      </c>
      <c r="D14" s="4"/>
      <c r="E14" s="5"/>
    </row>
    <row r="15" spans="2:5" x14ac:dyDescent="0.2">
      <c r="B15" s="20" t="s">
        <v>16</v>
      </c>
      <c r="C15" s="21">
        <f>IF(C14&gt;0,IF((C14*0.5)&lt;C11,(C14*0.5),C11),"0")</f>
        <v>6000</v>
      </c>
      <c r="D15" s="4"/>
      <c r="E15" s="5"/>
    </row>
    <row r="16" spans="2:5" x14ac:dyDescent="0.2">
      <c r="B16" s="5"/>
      <c r="C16" s="4"/>
      <c r="D16" s="4"/>
      <c r="E16" s="5"/>
    </row>
    <row r="17" spans="2:5" s="30" customFormat="1" ht="12.75" customHeight="1" x14ac:dyDescent="0.2">
      <c r="B17" s="28" t="s">
        <v>23</v>
      </c>
      <c r="C17" s="29"/>
      <c r="D17" s="29"/>
      <c r="E17" s="29"/>
    </row>
    <row r="18" spans="2:5" ht="12.75" customHeight="1" x14ac:dyDescent="0.2">
      <c r="B18" s="27" t="s">
        <v>19</v>
      </c>
      <c r="C18" s="4"/>
      <c r="D18" s="4"/>
      <c r="E18" s="5"/>
    </row>
    <row r="19" spans="2:5" x14ac:dyDescent="0.2">
      <c r="B19" s="5" t="s">
        <v>13</v>
      </c>
      <c r="C19" s="22">
        <f>C6*0.85</f>
        <v>10200</v>
      </c>
      <c r="D19" s="4"/>
      <c r="E19" s="5"/>
    </row>
    <row r="20" spans="2:5" x14ac:dyDescent="0.2">
      <c r="B20" s="5" t="s">
        <v>14</v>
      </c>
      <c r="C20" s="23">
        <f>IF(C2="S",C21,C22)</f>
        <v>12800</v>
      </c>
    </row>
    <row r="21" spans="2:5" x14ac:dyDescent="0.2">
      <c r="B21" s="5"/>
      <c r="C21" s="24">
        <f>IF(C7&gt;34000,(((C7-34000)*0.85)+4500),0)</f>
        <v>19800</v>
      </c>
      <c r="D21" s="24"/>
      <c r="E21" s="24"/>
    </row>
    <row r="22" spans="2:5" x14ac:dyDescent="0.2">
      <c r="B22" s="5"/>
      <c r="C22" s="24">
        <f>IF(C7&gt;44000,(((C7-44000)*0.85)+6000),0)</f>
        <v>12800</v>
      </c>
      <c r="D22" s="24"/>
      <c r="E22" s="24"/>
    </row>
    <row r="23" spans="2:5" x14ac:dyDescent="0.2">
      <c r="B23" s="20" t="s">
        <v>15</v>
      </c>
      <c r="C23" s="25">
        <f>IF(C19&lt;C20,C19,C20)</f>
        <v>10200</v>
      </c>
      <c r="D23" s="4"/>
      <c r="E23" s="5"/>
    </row>
    <row r="24" spans="2:5" x14ac:dyDescent="0.2">
      <c r="B24" s="5"/>
      <c r="C24" s="4"/>
      <c r="D24" s="4"/>
      <c r="E24" s="5"/>
    </row>
    <row r="25" spans="2:5" ht="12.75" customHeight="1" x14ac:dyDescent="0.2">
      <c r="C25" s="26" t="s">
        <v>20</v>
      </c>
      <c r="D25" s="4"/>
      <c r="E25" s="5"/>
    </row>
    <row r="26" spans="2:5" ht="12.75" customHeight="1" x14ac:dyDescent="0.2">
      <c r="C26" s="27" t="s">
        <v>22</v>
      </c>
    </row>
    <row r="27" spans="2:5" x14ac:dyDescent="0.2">
      <c r="B27" s="20" t="s">
        <v>17</v>
      </c>
      <c r="C27" s="27" t="s">
        <v>21</v>
      </c>
    </row>
  </sheetData>
  <phoneticPr fontId="0" type="noConversion"/>
  <printOptions horizontalCentered="1"/>
  <pageMargins left="0.25" right="0.2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Answer</vt:lpstr>
      <vt:lpstr>Sheet3</vt:lpstr>
      <vt:lpstr>Answer!Print_Area</vt:lpstr>
    </vt:vector>
  </TitlesOfParts>
  <Company>Dell Computer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Higgins</dc:creator>
  <cp:lastModifiedBy>Randy Skalberg</cp:lastModifiedBy>
  <cp:lastPrinted>2010-03-15T19:25:58Z</cp:lastPrinted>
  <dcterms:created xsi:type="dcterms:W3CDTF">1999-03-16T20:43:12Z</dcterms:created>
  <dcterms:modified xsi:type="dcterms:W3CDTF">2016-01-13T16:08:39Z</dcterms:modified>
</cp:coreProperties>
</file>